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<sst xmlns="http://schemas.openxmlformats.org/spreadsheetml/2006/main" count="44" uniqueCount="38">
  <si>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</si>
  <si>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</si>
  <si>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</si>
  <si>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10а  по мкр. Черная Речка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</si>
  <si>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</si>
  <si>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</si>
  <si>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</si>
  <si>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</si>
  <si>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</si>
  <si>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</si>
  <si>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</si>
  <si>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</si>
  <si>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</si>
  <si>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</si>
  <si>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</si>
  <si>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</si>
  <si>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</si>
  <si>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</si>
  <si>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</si>
  <si>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</si>
  <si>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Поступило в счет оплаты в 2022г. (руб.)</t>
  </si>
  <si>
    <t>Наименование подрядчика</t>
  </si>
  <si>
    <t>Упр. и сод.общего им-ва</t>
  </si>
  <si>
    <t>ООО "Уют-Сервис", договор управления № Н/2008-41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</si>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</sst>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top" wrapText="1"/>
    </xf>
    <xf numFmtId="4" fontId="25" fillId="0" borderId="14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wrapText="1"/>
    </xf>
    <xf numFmtId="4" fontId="19" fillId="10" borderId="17" xfId="0" applyNumberFormat="1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right" vertical="top" wrapText="1"/>
    </xf>
    <xf numFmtId="0" fontId="22" fillId="0" borderId="17" xfId="0" applyFont="1" applyFill="1" applyBorder="1" applyAlignment="1">
      <alignment horizontal="right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2" fontId="25" fillId="0" borderId="17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23">
      <selection activeCell="G42" sqref="G4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6" customWidth="1"/>
    <col min="4" max="4" width="13.125" style="46" customWidth="1"/>
    <col min="5" max="5" width="11.875" style="46" customWidth="1"/>
    <col min="6" max="6" width="13.25390625" style="46" customWidth="1"/>
    <col min="7" max="7" width="11.875" style="46" customWidth="1"/>
    <col min="8" max="8" width="13.375" style="46" customWidth="1"/>
    <col min="9" max="9" width="21.125" style="46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7"/>
      <c r="J29" s="18"/>
    </row>
    <row r="30" spans="3:9" ht="13.5" customHeight="1" hidden="1">
      <c r="C30" s="19" t="s">
        <v>12</v>
      </c>
      <c r="D30" s="20"/>
      <c r="E30" s="21"/>
      <c r="F30" s="21"/>
      <c r="G30" s="21">
        <f>E30</f>
        <v>0</v>
      </c>
      <c r="H30" s="21"/>
      <c r="I30" s="22" t="s">
        <v>13</v>
      </c>
    </row>
    <row r="31" spans="3:9" ht="13.5" customHeight="1" hidden="1">
      <c r="C31" s="19" t="s">
        <v>14</v>
      </c>
      <c r="D31" s="20"/>
      <c r="E31" s="23"/>
      <c r="F31" s="23"/>
      <c r="G31" s="21">
        <f>E31</f>
        <v>0</v>
      </c>
      <c r="H31" s="23"/>
      <c r="I31" s="24"/>
    </row>
    <row r="32" spans="3:9" ht="13.5" customHeight="1" thickBot="1">
      <c r="C32" s="19" t="s">
        <v>15</v>
      </c>
      <c r="D32" s="25">
        <v>14582.620000000006</v>
      </c>
      <c r="E32" s="23"/>
      <c r="F32" s="23"/>
      <c r="G32" s="21"/>
      <c r="H32" s="26">
        <f>+D32+E32-F32</f>
        <v>14582.620000000006</v>
      </c>
      <c r="I32" s="24"/>
    </row>
    <row r="33" spans="3:11" ht="13.5" customHeight="1" thickBot="1">
      <c r="C33" s="19" t="s">
        <v>16</v>
      </c>
      <c r="D33" s="25">
        <v>6020.98</v>
      </c>
      <c r="E33" s="23"/>
      <c r="F33" s="23"/>
      <c r="G33" s="21"/>
      <c r="H33" s="27">
        <f>+D33+E33-F33</f>
        <v>6020.98</v>
      </c>
      <c r="I33" s="24"/>
      <c r="K33" s="2">
        <f>489.34-16.16</f>
        <v>473.17999999999995</v>
      </c>
    </row>
    <row r="34" spans="3:9" ht="13.5" customHeight="1" thickBot="1">
      <c r="C34" s="19" t="s">
        <v>17</v>
      </c>
      <c r="D34" s="25">
        <v>0</v>
      </c>
      <c r="E34" s="23"/>
      <c r="F34" s="23"/>
      <c r="G34" s="21"/>
      <c r="H34" s="27">
        <f>+D34+E34-F34</f>
        <v>0</v>
      </c>
      <c r="I34" s="28"/>
    </row>
    <row r="35" spans="3:9" ht="13.5" customHeight="1" thickBot="1">
      <c r="C35" s="19" t="s">
        <v>18</v>
      </c>
      <c r="D35" s="29">
        <f>SUM(D30:D34)</f>
        <v>20603.600000000006</v>
      </c>
      <c r="E35" s="30">
        <f>SUM(E30:E34)</f>
        <v>0</v>
      </c>
      <c r="F35" s="30">
        <f>SUM(F30:F34)</f>
        <v>0</v>
      </c>
      <c r="G35" s="30">
        <f>SUM(G30:G34)</f>
        <v>0</v>
      </c>
      <c r="H35" s="30">
        <f>SUM(H30:H34)</f>
        <v>20603.600000000006</v>
      </c>
      <c r="I35" s="19"/>
    </row>
    <row r="36" spans="3:9" ht="13.5" customHeight="1" thickBot="1">
      <c r="C36" s="31" t="s">
        <v>19</v>
      </c>
      <c r="D36" s="31"/>
      <c r="E36" s="31"/>
      <c r="F36" s="31"/>
      <c r="G36" s="31"/>
      <c r="H36" s="31"/>
      <c r="I36" s="31"/>
    </row>
    <row r="37" spans="3:9" ht="50.25" customHeight="1" thickBot="1">
      <c r="C37" s="32" t="s">
        <v>4</v>
      </c>
      <c r="D37" s="13" t="s">
        <v>5</v>
      </c>
      <c r="E37" s="14" t="s">
        <v>6</v>
      </c>
      <c r="F37" s="14" t="s">
        <v>20</v>
      </c>
      <c r="G37" s="14" t="s">
        <v>8</v>
      </c>
      <c r="H37" s="14" t="s">
        <v>9</v>
      </c>
      <c r="I37" s="33" t="s">
        <v>21</v>
      </c>
    </row>
    <row r="38" spans="3:11" ht="37.5" customHeight="1" thickBot="1">
      <c r="C38" s="12" t="s">
        <v>22</v>
      </c>
      <c r="D38" s="34">
        <v>8424.260000000004</v>
      </c>
      <c r="E38" s="35">
        <v>4663.8</v>
      </c>
      <c r="F38" s="35">
        <v>3209.64</v>
      </c>
      <c r="G38" s="35">
        <f>+E38</f>
        <v>4663.8</v>
      </c>
      <c r="H38" s="35">
        <f aca="true" t="shared" si="0" ref="H38:H45">+D38+E38-F38</f>
        <v>9878.420000000006</v>
      </c>
      <c r="I38" s="36" t="s">
        <v>23</v>
      </c>
      <c r="J38" s="2">
        <f>121.18-1503.06</f>
        <v>-1381.8799999999999</v>
      </c>
      <c r="K38" s="2">
        <f>1328.02-338.94</f>
        <v>989.0799999999999</v>
      </c>
    </row>
    <row r="39" spans="3:9" ht="14.25" customHeight="1" hidden="1">
      <c r="C39" s="19" t="s">
        <v>24</v>
      </c>
      <c r="D39" s="37">
        <v>0</v>
      </c>
      <c r="E39" s="21"/>
      <c r="F39" s="21"/>
      <c r="G39" s="35"/>
      <c r="H39" s="35">
        <f t="shared" si="0"/>
        <v>0</v>
      </c>
      <c r="I39" s="20"/>
    </row>
    <row r="40" spans="3:9" ht="13.5" customHeight="1" hidden="1">
      <c r="C40" s="32" t="s">
        <v>25</v>
      </c>
      <c r="D40" s="38">
        <v>0</v>
      </c>
      <c r="E40" s="21"/>
      <c r="F40" s="21"/>
      <c r="G40" s="35"/>
      <c r="H40" s="35">
        <f t="shared" si="0"/>
        <v>0</v>
      </c>
      <c r="I40" s="20"/>
    </row>
    <row r="41" spans="3:9" ht="12.75" customHeight="1" hidden="1">
      <c r="C41" s="19" t="s">
        <v>26</v>
      </c>
      <c r="D41" s="37">
        <v>0</v>
      </c>
      <c r="E41" s="21"/>
      <c r="F41" s="21"/>
      <c r="G41" s="35"/>
      <c r="H41" s="35">
        <f t="shared" si="0"/>
        <v>0</v>
      </c>
      <c r="I41" s="39" t="s">
        <v>27</v>
      </c>
    </row>
    <row r="42" spans="3:11" ht="27" customHeight="1" thickBot="1">
      <c r="C42" s="19" t="s">
        <v>28</v>
      </c>
      <c r="D42" s="40">
        <v>3515.73</v>
      </c>
      <c r="E42" s="21"/>
      <c r="F42" s="21"/>
      <c r="G42" s="35"/>
      <c r="H42" s="35">
        <f t="shared" si="0"/>
        <v>3515.73</v>
      </c>
      <c r="I42" s="41" t="s">
        <v>29</v>
      </c>
      <c r="J42" s="2">
        <f>85.49-729.29</f>
        <v>-643.8</v>
      </c>
      <c r="K42" s="2">
        <f>85.49+851.4-124.92</f>
        <v>811.97</v>
      </c>
    </row>
    <row r="43" spans="3:9" ht="13.5" customHeight="1" hidden="1">
      <c r="C43" s="19" t="s">
        <v>30</v>
      </c>
      <c r="D43" s="20">
        <v>0</v>
      </c>
      <c r="E43" s="23"/>
      <c r="F43" s="23"/>
      <c r="G43" s="35"/>
      <c r="H43" s="35">
        <f t="shared" si="0"/>
        <v>0</v>
      </c>
      <c r="I43" s="41" t="s">
        <v>31</v>
      </c>
    </row>
    <row r="44" spans="3:10" ht="13.5" customHeight="1" thickBot="1">
      <c r="C44" s="32" t="s">
        <v>32</v>
      </c>
      <c r="D44" s="42">
        <v>978.42</v>
      </c>
      <c r="E44" s="23">
        <v>139.92</v>
      </c>
      <c r="F44" s="23">
        <v>96.24</v>
      </c>
      <c r="G44" s="35"/>
      <c r="H44" s="35">
        <f t="shared" si="0"/>
        <v>1022.0999999999999</v>
      </c>
      <c r="I44" s="39"/>
      <c r="J44" s="2">
        <f>124.48-56.65</f>
        <v>67.83000000000001</v>
      </c>
    </row>
    <row r="45" spans="3:9" ht="13.5" customHeight="1" hidden="1">
      <c r="C45" s="19" t="s">
        <v>33</v>
      </c>
      <c r="D45" s="20"/>
      <c r="E45" s="23"/>
      <c r="F45" s="23"/>
      <c r="G45" s="35">
        <f>+E45</f>
        <v>0</v>
      </c>
      <c r="H45" s="35">
        <f t="shared" si="0"/>
        <v>0</v>
      </c>
      <c r="I45" s="41" t="s">
        <v>34</v>
      </c>
    </row>
    <row r="46" spans="3:9" s="43" customFormat="1" ht="13.5" customHeight="1" thickBot="1">
      <c r="C46" s="19" t="s">
        <v>18</v>
      </c>
      <c r="D46" s="29">
        <f>SUM(D38:D45)</f>
        <v>12918.410000000003</v>
      </c>
      <c r="E46" s="30">
        <f>SUM(E38:E45)</f>
        <v>4803.72</v>
      </c>
      <c r="F46" s="30">
        <f>SUM(F38:F45)</f>
        <v>3305.8799999999997</v>
      </c>
      <c r="G46" s="30">
        <f>SUM(G38:G45)</f>
        <v>4663.8</v>
      </c>
      <c r="H46" s="30">
        <f>SUM(H38:H45)</f>
        <v>14416.250000000005</v>
      </c>
      <c r="I46" s="20"/>
    </row>
    <row r="47" spans="3:8" ht="21" customHeight="1">
      <c r="C47" s="44" t="s">
        <v>35</v>
      </c>
      <c r="D47" s="44"/>
      <c r="E47" s="44"/>
      <c r="F47" s="44"/>
      <c r="G47" s="44"/>
      <c r="H47" s="45">
        <f>+H35+H46</f>
        <v>35019.85000000001</v>
      </c>
    </row>
    <row r="48" spans="3:4" ht="15">
      <c r="C48" s="47" t="s">
        <v>36</v>
      </c>
      <c r="D48" s="47"/>
    </row>
    <row r="49" spans="3:8" ht="26.25" customHeight="1">
      <c r="C49" s="2"/>
      <c r="D49" s="2"/>
      <c r="E49" s="2"/>
      <c r="F49" s="2"/>
      <c r="G49" s="2"/>
      <c r="H49" s="2"/>
    </row>
    <row r="50" spans="3:6" ht="15" customHeight="1" hidden="1">
      <c r="C50" s="47"/>
      <c r="D50" s="48"/>
      <c r="E50" s="48"/>
      <c r="F50" s="48"/>
    </row>
    <row r="51" spans="4:8" ht="12.75" customHeight="1" hidden="1">
      <c r="D51" s="49"/>
      <c r="E51" s="49"/>
      <c r="F51" s="49"/>
      <c r="G51" s="49"/>
      <c r="H51" s="49">
        <f>3188.88+4520.16+865.93</f>
        <v>8574.97</v>
      </c>
    </row>
    <row r="52" spans="3:7" ht="12.75">
      <c r="C52" s="46" t="s">
        <v>37</v>
      </c>
      <c r="E52" s="49">
        <f>+E35+E46</f>
        <v>4803.72</v>
      </c>
      <c r="G52" s="49">
        <f>+G46+G35</f>
        <v>4663.8</v>
      </c>
    </row>
  </sheetData>
  <sheetProtection/>
  <mergeCells count="7">
    <mergeCell ref="C36:I36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2023-03-04T13:35:54Z</dcterms:created>
  <dcterms:modified xsi:type="dcterms:W3CDTF">2023-03-04T13:36:13Z</dcterms:modified>
  <cp:category/>
  <cp:version/>
  <cp:contentType/>
  <cp:contentStatus/>
</cp:coreProperties>
</file>