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16а" sheetId="1" r:id="rId1"/>
  </sheets>
  <calcPr calcId="125725"/>
</workbook>
</file>

<file path=xl/calcChain.xml><?xml version="1.0" encoding="utf-8"?>
<calcChain xmlns="http://schemas.openxmlformats.org/spreadsheetml/2006/main">
  <c r="H50" i="1"/>
  <c r="F45"/>
  <c r="E45"/>
  <c r="D45"/>
  <c r="G44"/>
  <c r="H43"/>
  <c r="K41"/>
  <c r="H41"/>
  <c r="H40"/>
  <c r="H39"/>
  <c r="H38"/>
  <c r="H37"/>
  <c r="H45" s="1"/>
  <c r="G37"/>
  <c r="G45" s="1"/>
  <c r="F34"/>
  <c r="E34"/>
  <c r="E51" s="1"/>
  <c r="D34"/>
  <c r="H33"/>
  <c r="H32"/>
  <c r="H31"/>
  <c r="H34" s="1"/>
  <c r="G30"/>
  <c r="G29"/>
  <c r="G34" s="1"/>
  <c r="G51" l="1"/>
  <c r="H46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<sst xmlns="http://schemas.openxmlformats.org/spreadsheetml/2006/main" count="44" uniqueCount="37">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</sst>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0" fillId="0" borderId="0" xfId="0" applyNumberFormat="1" applyFill="1"/>
    <xf numFmtId="4" fontId="14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C28" workbookViewId="0">
      <selection activeCell="G38" sqref="G3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3" customWidth="1"/>
    <col min="4" max="4" width="12.7109375" style="43" customWidth="1"/>
    <col min="5" max="5" width="11.85546875" style="43" customWidth="1"/>
    <col min="6" max="6" width="13.28515625" style="43" customWidth="1"/>
    <col min="7" max="7" width="11.85546875" style="43" customWidth="1"/>
    <col min="8" max="8" width="12.85546875" style="43" customWidth="1"/>
    <col min="9" max="9" width="21.28515625" style="43" customWidth="1"/>
    <col min="10" max="10" width="9.140625" style="2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4.25">
      <c r="C23" s="9" t="s">
        <v>1</v>
      </c>
      <c r="D23" s="9"/>
      <c r="E23" s="9"/>
      <c r="F23" s="9"/>
      <c r="G23" s="9"/>
      <c r="H23" s="9"/>
      <c r="I23" s="9"/>
    </row>
    <row r="24" spans="3:10">
      <c r="C24" s="10" t="s">
        <v>2</v>
      </c>
      <c r="D24" s="10"/>
      <c r="E24" s="10"/>
      <c r="F24" s="10"/>
      <c r="G24" s="10"/>
      <c r="H24" s="10"/>
      <c r="I24" s="10"/>
    </row>
    <row r="25" spans="3:10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>
      <c r="C26" s="11"/>
      <c r="D26" s="11"/>
      <c r="E26" s="11"/>
      <c r="F26" s="11"/>
      <c r="G26" s="11"/>
      <c r="H26" s="11"/>
      <c r="I26" s="11"/>
    </row>
    <row r="27" spans="3:10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10" ht="13.5" hidden="1" customHeight="1" thickBot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10" ht="13.5" hidden="1" customHeight="1" thickBot="1">
      <c r="C30" s="19" t="s">
        <v>14</v>
      </c>
      <c r="D30" s="20"/>
      <c r="E30" s="23"/>
      <c r="F30" s="23"/>
      <c r="G30" s="21">
        <f>E30</f>
        <v>0</v>
      </c>
      <c r="H30" s="23"/>
      <c r="I30" s="24"/>
    </row>
    <row r="31" spans="3:10" ht="13.5" customHeight="1" thickBot="1">
      <c r="C31" s="19" t="s">
        <v>15</v>
      </c>
      <c r="D31" s="25">
        <v>-4.5830006456526462E-12</v>
      </c>
      <c r="E31" s="23"/>
      <c r="F31" s="23"/>
      <c r="G31" s="21"/>
      <c r="H31" s="26">
        <f>+D31+E31-F31</f>
        <v>-4.5830006456526462E-12</v>
      </c>
      <c r="I31" s="24"/>
    </row>
    <row r="32" spans="3:10" ht="13.5" customHeight="1" thickBot="1">
      <c r="C32" s="19" t="s">
        <v>16</v>
      </c>
      <c r="D32" s="25">
        <v>5.6488147492927965E-13</v>
      </c>
      <c r="E32" s="23"/>
      <c r="F32" s="23"/>
      <c r="G32" s="21"/>
      <c r="H32" s="26">
        <f>+D32+E32-F32</f>
        <v>5.6488147492927965E-13</v>
      </c>
      <c r="I32" s="24"/>
    </row>
    <row r="33" spans="3:11" ht="13.5" customHeight="1" thickBot="1">
      <c r="C33" s="19" t="s">
        <v>17</v>
      </c>
      <c r="D33" s="25">
        <v>0</v>
      </c>
      <c r="E33" s="23"/>
      <c r="F33" s="23"/>
      <c r="G33" s="21"/>
      <c r="H33" s="26">
        <f>+D33+E33-F33</f>
        <v>0</v>
      </c>
      <c r="I33" s="27"/>
    </row>
    <row r="34" spans="3:11" ht="13.5" customHeight="1" thickBot="1">
      <c r="C34" s="19" t="s">
        <v>18</v>
      </c>
      <c r="D34" s="28">
        <f>SUM(D29:D33)</f>
        <v>-4.0181191707233666E-12</v>
      </c>
      <c r="E34" s="29">
        <f>SUM(E29:E33)</f>
        <v>0</v>
      </c>
      <c r="F34" s="29">
        <f>SUM(F29:F33)</f>
        <v>0</v>
      </c>
      <c r="G34" s="29">
        <f>SUM(G29:G33)</f>
        <v>0</v>
      </c>
      <c r="H34" s="29">
        <f>SUM(H29:H33)</f>
        <v>-4.0181191707233666E-12</v>
      </c>
      <c r="I34" s="19"/>
    </row>
    <row r="35" spans="3:11" ht="13.5" customHeight="1" thickBot="1">
      <c r="C35" s="30" t="s">
        <v>19</v>
      </c>
      <c r="D35" s="30"/>
      <c r="E35" s="30"/>
      <c r="F35" s="30"/>
      <c r="G35" s="30"/>
      <c r="H35" s="30"/>
      <c r="I35" s="30"/>
    </row>
    <row r="36" spans="3:11" ht="53.25" customHeight="1" thickBot="1">
      <c r="C36" s="31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2" t="s">
        <v>20</v>
      </c>
    </row>
    <row r="37" spans="3:11" ht="44.25" customHeight="1" thickBot="1">
      <c r="C37" s="12" t="s">
        <v>21</v>
      </c>
      <c r="D37" s="33">
        <v>6467.6900000000014</v>
      </c>
      <c r="E37" s="34">
        <v>9169.92</v>
      </c>
      <c r="F37" s="34">
        <v>7877.67</v>
      </c>
      <c r="G37" s="34">
        <f>+E37</f>
        <v>9169.92</v>
      </c>
      <c r="H37" s="34">
        <f>+D37+E37-F37</f>
        <v>7759.9400000000005</v>
      </c>
      <c r="I37" s="35" t="s">
        <v>22</v>
      </c>
    </row>
    <row r="38" spans="3:11" ht="14.25" customHeight="1" thickBot="1">
      <c r="C38" s="19" t="s">
        <v>23</v>
      </c>
      <c r="D38" s="20">
        <v>0</v>
      </c>
      <c r="E38" s="21"/>
      <c r="F38" s="21"/>
      <c r="G38" s="34"/>
      <c r="H38" s="34">
        <f>+D38+E38-F38</f>
        <v>0</v>
      </c>
      <c r="I38" s="20"/>
    </row>
    <row r="39" spans="3:11" ht="13.5" hidden="1" customHeight="1" thickBot="1">
      <c r="C39" s="31" t="s">
        <v>24</v>
      </c>
      <c r="D39" s="32">
        <v>0</v>
      </c>
      <c r="E39" s="21"/>
      <c r="F39" s="21"/>
      <c r="G39" s="34"/>
      <c r="H39" s="34">
        <f>+D39+E39-F39</f>
        <v>0</v>
      </c>
      <c r="I39" s="20"/>
    </row>
    <row r="40" spans="3:11" ht="12.75" hidden="1" customHeight="1" thickBot="1">
      <c r="C40" s="19" t="s">
        <v>25</v>
      </c>
      <c r="D40" s="20">
        <v>0</v>
      </c>
      <c r="E40" s="21"/>
      <c r="F40" s="21"/>
      <c r="G40" s="34"/>
      <c r="H40" s="34">
        <f>+D40+E40-F40</f>
        <v>0</v>
      </c>
      <c r="I40" s="36" t="s">
        <v>26</v>
      </c>
    </row>
    <row r="41" spans="3:11" ht="33.75" customHeight="1" thickBot="1">
      <c r="C41" s="19" t="s">
        <v>27</v>
      </c>
      <c r="D41" s="37">
        <v>-2.2737367544323206E-12</v>
      </c>
      <c r="E41" s="21"/>
      <c r="F41" s="21"/>
      <c r="G41" s="34"/>
      <c r="H41" s="34">
        <f>+D41+E41-F41</f>
        <v>-2.2737367544323206E-12</v>
      </c>
      <c r="I41" s="38" t="s">
        <v>28</v>
      </c>
      <c r="K41" s="2">
        <f>746.25+1448.85</f>
        <v>2195.1</v>
      </c>
    </row>
    <row r="42" spans="3:11" ht="13.5" hidden="1" customHeight="1" thickBot="1">
      <c r="C42" s="19" t="s">
        <v>29</v>
      </c>
      <c r="D42" s="20"/>
      <c r="E42" s="23"/>
      <c r="F42" s="23"/>
      <c r="G42" s="34"/>
      <c r="H42" s="23"/>
      <c r="I42" s="38" t="s">
        <v>30</v>
      </c>
    </row>
    <row r="43" spans="3:11" ht="13.5" customHeight="1" thickBot="1">
      <c r="C43" s="31" t="s">
        <v>31</v>
      </c>
      <c r="D43" s="25">
        <v>199.36000000000095</v>
      </c>
      <c r="E43" s="23">
        <v>138.33000000000001</v>
      </c>
      <c r="F43" s="23">
        <v>169.02</v>
      </c>
      <c r="G43" s="34"/>
      <c r="H43" s="34">
        <f>+D43+E43-F43</f>
        <v>168.67000000000095</v>
      </c>
      <c r="I43" s="36"/>
    </row>
    <row r="44" spans="3:11" ht="13.5" hidden="1" customHeight="1" thickBot="1">
      <c r="C44" s="19" t="s">
        <v>32</v>
      </c>
      <c r="D44" s="20"/>
      <c r="E44" s="23"/>
      <c r="F44" s="23"/>
      <c r="G44" s="34">
        <f>+E44</f>
        <v>0</v>
      </c>
      <c r="H44" s="23"/>
      <c r="I44" s="38" t="s">
        <v>33</v>
      </c>
    </row>
    <row r="45" spans="3:11" s="40" customFormat="1" ht="13.5" customHeight="1" thickBot="1">
      <c r="C45" s="19" t="s">
        <v>18</v>
      </c>
      <c r="D45" s="28">
        <f>SUM(D37:D44)</f>
        <v>6667.0499999999993</v>
      </c>
      <c r="E45" s="29">
        <f>SUM(E37:E44)</f>
        <v>9308.25</v>
      </c>
      <c r="F45" s="29">
        <f>SUM(F37:F44)</f>
        <v>8046.6900000000005</v>
      </c>
      <c r="G45" s="29">
        <f>SUM(G37:G44)</f>
        <v>9169.92</v>
      </c>
      <c r="H45" s="29">
        <f>SUM(H37:H44)</f>
        <v>7928.61</v>
      </c>
      <c r="I45" s="39"/>
    </row>
    <row r="46" spans="3:11" ht="24.75" customHeight="1">
      <c r="C46" s="41" t="s">
        <v>34</v>
      </c>
      <c r="D46" s="41"/>
      <c r="E46" s="41"/>
      <c r="F46" s="41"/>
      <c r="G46" s="41"/>
      <c r="H46" s="42">
        <f>+H45+H34</f>
        <v>7928.609999999996</v>
      </c>
    </row>
    <row r="47" spans="3:11" ht="15">
      <c r="C47" s="44" t="s">
        <v>35</v>
      </c>
      <c r="D47" s="44"/>
    </row>
    <row r="48" spans="3:11" ht="26.25" customHeight="1">
      <c r="C48" s="2"/>
      <c r="D48" s="45"/>
      <c r="E48" s="45"/>
      <c r="F48" s="45"/>
      <c r="G48" s="2"/>
      <c r="H48" s="2"/>
    </row>
    <row r="49" spans="3:8" ht="15" hidden="1" customHeight="1">
      <c r="C49" s="44"/>
      <c r="D49" s="46"/>
      <c r="E49" s="46"/>
      <c r="F49" s="46"/>
    </row>
    <row r="50" spans="3:8" ht="12.75" hidden="1" customHeight="1">
      <c r="D50" s="47"/>
      <c r="E50" s="47"/>
      <c r="F50" s="47"/>
      <c r="G50" s="47"/>
      <c r="H50" s="47">
        <f>2061.44+2506.09+215.09</f>
        <v>4782.6200000000008</v>
      </c>
    </row>
    <row r="51" spans="3:8">
      <c r="C51" s="43" t="s">
        <v>36</v>
      </c>
      <c r="E51" s="47">
        <f>+E45+E34</f>
        <v>9308.25</v>
      </c>
      <c r="G51" s="47">
        <f>+G45+G34</f>
        <v>9169.92</v>
      </c>
    </row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ЧР16а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2024-03-12T07:47:08Z</dcterms:created>
  <dcterms:modified xsi:type="dcterms:W3CDTF">2024-03-12T07:47:16Z</dcterms:modified>
</cp:coreProperties>
</file>